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12" documentId="13_ncr:1_{3BAC8219-C42F-4149-970E-ABE9CC4961BB}" xr6:coauthVersionLast="47" xr6:coauthVersionMax="47" xr10:uidLastSave="{CB35BF31-EC99-4A00-8546-FA3F1FA71E8B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9" i="1"/>
  <c r="I13" i="1" l="1"/>
  <c r="I28" i="1"/>
  <c r="I27" i="1"/>
  <c r="I26" i="1"/>
  <c r="I25" i="1"/>
  <c r="I24" i="1"/>
  <c r="I23" i="1"/>
  <c r="I22" i="1"/>
  <c r="I19" i="1"/>
  <c r="I18" i="1"/>
  <c r="I17" i="1"/>
  <c r="I15" i="1"/>
  <c r="I14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<sst xmlns="http://schemas.openxmlformats.org/spreadsheetml/2006/main" count="42" uniqueCount="32">
  <si>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</si>
  <si>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</si>
  <si>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</si>
  <si>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</si>
  <si>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</si>
  <si>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</si>
  <si>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</si>
  <si>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</si>
  <si>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</si>
  <si>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</si>
  <si>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</si>
  <si>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</si>
  <si>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</si>
  <si>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</si>
  <si>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</si>
  <si>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</si>
  <si>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</si>
  <si>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</si>
  <si>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</si>
  <si>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</si>
  <si>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</si>
  <si>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</si>
  <si>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</si>
  <si>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</si>
  <si>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</si>
  <si>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</si>
  <si>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</si>
  <si>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</si>
  <si>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</si>
  <si>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</si>
  <si>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</si>
  <si>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NOVEMBER - JÄNNER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</si>
</sst>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4"/>
      <name val="TW Character Sans"/>
      <family val="3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5" applyNumberFormat="0" applyAlignment="0" applyProtection="0"/>
    <xf numFmtId="0" fontId="22" fillId="7" borderId="26" applyNumberFormat="0" applyAlignment="0" applyProtection="0"/>
    <xf numFmtId="0" fontId="23" fillId="7" borderId="25" applyNumberFormat="0" applyAlignment="0" applyProtection="0"/>
    <xf numFmtId="0" fontId="24" fillId="0" borderId="27" applyNumberFormat="0" applyFill="0" applyAlignment="0" applyProtection="0"/>
    <xf numFmtId="0" fontId="25" fillId="8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9" borderId="29" applyNumberFormat="0" applyFont="0" applyAlignment="0" applyProtection="0"/>
    <xf numFmtId="0" fontId="3" fillId="0" borderId="0"/>
  </cellStyleXfs>
  <cellXfs count="57">
    <xf numFmtId="0" fontId="0" fillId="0" borderId="0" xfId="0"/>
    <xf numFmtId="0" fontId="5" fillId="0" borderId="0" xfId="1" applyFont="1"/>
    <xf numFmtId="0" fontId="5" fillId="0" borderId="0" xfId="0" applyFont="1"/>
    <xf numFmtId="0" fontId="6" fillId="0" borderId="0" xfId="0" applyFont="1"/>
    <xf numFmtId="166" fontId="6" fillId="0" borderId="0" xfId="2" applyNumberFormat="1" applyFont="1"/>
    <xf numFmtId="0" fontId="7" fillId="0" borderId="0" xfId="1" applyFont="1"/>
    <xf numFmtId="166" fontId="8" fillId="0" borderId="7" xfId="2" applyNumberFormat="1" applyFont="1" applyBorder="1"/>
    <xf numFmtId="166" fontId="8" fillId="0" borderId="11" xfId="2" applyNumberFormat="1" applyFont="1" applyBorder="1"/>
    <xf numFmtId="166" fontId="9" fillId="2" borderId="11" xfId="2" applyNumberFormat="1" applyFont="1" applyFill="1" applyBorder="1"/>
    <xf numFmtId="166" fontId="8" fillId="2" borderId="11" xfId="2" applyNumberFormat="1" applyFont="1" applyFill="1" applyBorder="1"/>
    <xf numFmtId="166" fontId="10" fillId="0" borderId="15" xfId="2" applyNumberFormat="1" applyFont="1" applyBorder="1"/>
    <xf numFmtId="0" fontId="11" fillId="0" borderId="0" xfId="1" applyFont="1"/>
    <xf numFmtId="0" fontId="12" fillId="0" borderId="0" xfId="1" applyFont="1"/>
    <xf numFmtId="0" fontId="12" fillId="0" borderId="0" xfId="0" applyFont="1"/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0" borderId="4" xfId="0" applyFont="1" applyBorder="1"/>
    <xf numFmtId="164" fontId="8" fillId="0" borderId="5" xfId="0" applyNumberFormat="1" applyFont="1" applyBorder="1"/>
    <xf numFmtId="164" fontId="8" fillId="0" borderId="4" xfId="0" applyNumberFormat="1" applyFont="1" applyBorder="1"/>
    <xf numFmtId="164" fontId="8" fillId="0" borderId="6" xfId="0" applyNumberFormat="1" applyFont="1" applyBorder="1"/>
    <xf numFmtId="165" fontId="8" fillId="0" borderId="7" xfId="0" applyNumberFormat="1" applyFont="1" applyBorder="1"/>
    <xf numFmtId="0" fontId="8" fillId="0" borderId="8" xfId="0" applyFont="1" applyBorder="1"/>
    <xf numFmtId="164" fontId="8" fillId="0" borderId="9" xfId="0" applyNumberFormat="1" applyFont="1" applyBorder="1"/>
    <xf numFmtId="164" fontId="8" fillId="0" borderId="8" xfId="0" applyNumberFormat="1" applyFont="1" applyBorder="1"/>
    <xf numFmtId="164" fontId="8" fillId="0" borderId="10" xfId="0" applyNumberFormat="1" applyFont="1" applyBorder="1"/>
    <xf numFmtId="165" fontId="8" fillId="0" borderId="11" xfId="0" applyNumberFormat="1" applyFont="1" applyBorder="1"/>
    <xf numFmtId="0" fontId="9" fillId="2" borderId="8" xfId="0" applyFont="1" applyFill="1" applyBorder="1"/>
    <xf numFmtId="164" fontId="9" fillId="2" borderId="9" xfId="0" applyNumberFormat="1" applyFont="1" applyFill="1" applyBorder="1"/>
    <xf numFmtId="164" fontId="9" fillId="2" borderId="8" xfId="0" applyNumberFormat="1" applyFont="1" applyFill="1" applyBorder="1"/>
    <xf numFmtId="164" fontId="9" fillId="2" borderId="10" xfId="0" applyNumberFormat="1" applyFont="1" applyFill="1" applyBorder="1"/>
    <xf numFmtId="165" fontId="9" fillId="2" borderId="11" xfId="0" applyNumberFormat="1" applyFont="1" applyFill="1" applyBorder="1"/>
    <xf numFmtId="0" fontId="8" fillId="2" borderId="8" xfId="0" applyFont="1" applyFill="1" applyBorder="1"/>
    <xf numFmtId="164" fontId="8" fillId="2" borderId="9" xfId="0" applyNumberFormat="1" applyFont="1" applyFill="1" applyBorder="1"/>
    <xf numFmtId="164" fontId="8" fillId="2" borderId="8" xfId="0" applyNumberFormat="1" applyFont="1" applyFill="1" applyBorder="1"/>
    <xf numFmtId="164" fontId="8" fillId="2" borderId="10" xfId="0" applyNumberFormat="1" applyFont="1" applyFill="1" applyBorder="1"/>
    <xf numFmtId="165" fontId="8" fillId="2" borderId="11" xfId="0" applyNumberFormat="1" applyFont="1" applyFill="1" applyBorder="1"/>
    <xf numFmtId="0" fontId="10" fillId="0" borderId="12" xfId="0" applyFont="1" applyBorder="1"/>
    <xf numFmtId="164" fontId="10" fillId="0" borderId="13" xfId="0" applyNumberFormat="1" applyFont="1" applyBorder="1"/>
    <xf numFmtId="164" fontId="10" fillId="0" borderId="12" xfId="0" applyNumberFormat="1" applyFont="1" applyBorder="1"/>
    <xf numFmtId="164" fontId="10" fillId="0" borderId="14" xfId="0" applyNumberFormat="1" applyFont="1" applyBorder="1"/>
    <xf numFmtId="165" fontId="10" fillId="0" borderId="15" xfId="0" applyNumberFormat="1" applyFont="1" applyBorder="1"/>
    <xf numFmtId="0" fontId="8" fillId="0" borderId="0" xfId="0" applyFont="1"/>
    <xf numFmtId="166" fontId="8" fillId="0" borderId="0" xfId="2" applyNumberFormat="1" applyFont="1"/>
    <xf numFmtId="0" fontId="13" fillId="0" borderId="0" xfId="1" applyFont="1"/>
    <xf numFmtId="9" fontId="5" fillId="0" borderId="0" xfId="2" applyFont="1"/>
    <xf numFmtId="0" fontId="8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</cellXfs>
  <cellStyles count="71">
    <cellStyle name="20 % - Akzent1 2" xfId="47" xr:uid="{D2C8CE68-F401-4F48-8D7A-35E134ACB831}"/>
    <cellStyle name="20 % - Akzent2 2" xfId="50" xr:uid="{F080BBE9-D55F-4DC3-BA1C-614FF654220E}"/>
    <cellStyle name="20 % - Akzent3 2" xfId="53" xr:uid="{C44F62C6-2B89-4041-830C-945EB4E195B9}"/>
    <cellStyle name="20 % - Akzent4 2" xfId="56" xr:uid="{4C87BC90-266A-46F3-949D-F87AAD643104}"/>
    <cellStyle name="20 % - Akzent5 2" xfId="59" xr:uid="{22118801-E375-4040-81F3-A9A58982EAAE}"/>
    <cellStyle name="20 % - Akzent6 2" xfId="62" xr:uid="{331FE55D-6F9F-41D7-A673-51BD960C988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CFCA6471-D596-4709-AB43-834066B81911}"/>
    <cellStyle name="40 % - Akzent2 2" xfId="51" xr:uid="{781D69D9-251A-40B0-8B07-1CFFC6134A09}"/>
    <cellStyle name="40 % - Akzent3 2" xfId="54" xr:uid="{F296C879-A238-414C-8C98-83DBFFEA828E}"/>
    <cellStyle name="40 % - Akzent4 2" xfId="57" xr:uid="{EF4569BA-D39A-44EA-8706-B1690D5C9316}"/>
    <cellStyle name="40 % - Akzent5 2" xfId="60" xr:uid="{AE2F29D7-85B8-431D-BBB4-E25A33783BC1}"/>
    <cellStyle name="40 % - Akzent6 2" xfId="63" xr:uid="{C8706EB6-28BE-4F21-9FAA-CF9F7418C61F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074179EB-72BF-496E-A115-3E0952EEEC15}"/>
    <cellStyle name="60 % - Akzent2 2" xfId="52" xr:uid="{0CF2D9F5-9EEA-4746-AA35-715755173286}"/>
    <cellStyle name="60 % - Akzent3 2" xfId="55" xr:uid="{3BA2CBDD-53AC-48E9-B1AF-991742859251}"/>
    <cellStyle name="60 % - Akzent4 2" xfId="58" xr:uid="{7F66330F-5768-42AA-BCF1-A8FEE2DFF181}"/>
    <cellStyle name="60 % - Akzent5 2" xfId="61" xr:uid="{FC427F64-BC74-46A8-912D-62971222F4B5}"/>
    <cellStyle name="60 % - Akzent6 2" xfId="64" xr:uid="{BB1318FE-0F57-47A9-802D-1B5FAC9C679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69" xr:uid="{2B33C8DC-2095-434D-A11C-66A359C078BB}"/>
    <cellStyle name="Notiz 3" xfId="46" xr:uid="{9C73CDDD-93C1-47BC-B9CF-8F92EFC36899}"/>
    <cellStyle name="Output" xfId="12" builtinId="21" customBuiltin="1"/>
    <cellStyle name="Percent" xfId="2" builtinId="5"/>
    <cellStyle name="Prozent 2" xfId="66" xr:uid="{681B55C4-CAA8-4A3D-B6B4-ECE4E3AB823B}"/>
    <cellStyle name="Standard 2" xfId="43" xr:uid="{00000000-0005-0000-0000-000031000000}"/>
    <cellStyle name="Standard 2 2" xfId="68" xr:uid="{9F8B0695-C0E0-4C8C-83F7-CE21B4A31475}"/>
    <cellStyle name="Standard 2 3" xfId="65" xr:uid="{B38A1804-7EB9-4A0C-9476-E12B947E3198}"/>
    <cellStyle name="Standard 2 4" xfId="70" xr:uid="{F1C05BC1-31D6-4457-9856-EC02EFAC6285}"/>
    <cellStyle name="Standard 3" xfId="67" xr:uid="{E3A0612B-3DF6-4980-846B-092F0CA82CE6}"/>
    <cellStyle name="Standard 4" xfId="45" xr:uid="{652DEC10-837F-408D-B333-E6C7927E9DE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topLeftCell="B1" workbookViewId="0">
      <selection activeCell="H34" sqref="H34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.75">
      <c r="B1" s="44" t="s">
        <v>31</v>
      </c>
      <c r="C1" s="11"/>
      <c r="D1" s="11"/>
      <c r="E1" s="11"/>
      <c r="F1" s="11"/>
      <c r="G1" s="11"/>
      <c r="H1" s="12"/>
      <c r="I1" s="13"/>
    </row>
    <row r="2" spans="2:15" ht="18.75">
      <c r="B2" s="44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6" t="s">
        <v>1</v>
      </c>
      <c r="C4" s="46" t="s">
        <v>2</v>
      </c>
      <c r="D4" s="46" t="s">
        <v>3</v>
      </c>
      <c r="E4" s="49" t="s">
        <v>4</v>
      </c>
      <c r="F4" s="50"/>
      <c r="G4" s="50"/>
      <c r="H4" s="51"/>
      <c r="I4" s="54" t="s">
        <v>7</v>
      </c>
      <c r="J4" s="3"/>
      <c r="L4" s="49" t="s">
        <v>30</v>
      </c>
      <c r="M4" s="50"/>
      <c r="N4" s="50"/>
      <c r="O4" s="51"/>
    </row>
    <row r="5" spans="2:15">
      <c r="B5" s="47"/>
      <c r="C5" s="47"/>
      <c r="D5" s="47"/>
      <c r="E5" s="52" t="s">
        <v>2</v>
      </c>
      <c r="F5" s="53"/>
      <c r="G5" s="52" t="s">
        <v>3</v>
      </c>
      <c r="H5" s="53"/>
      <c r="I5" s="55"/>
      <c r="J5" s="3"/>
      <c r="L5" s="52" t="s">
        <v>2</v>
      </c>
      <c r="M5" s="53"/>
      <c r="N5" s="52" t="s">
        <v>3</v>
      </c>
      <c r="O5" s="53"/>
    </row>
    <row r="6" spans="2:15" ht="15.75" thickBot="1">
      <c r="B6" s="48"/>
      <c r="C6" s="48"/>
      <c r="D6" s="48"/>
      <c r="E6" s="14" t="s">
        <v>5</v>
      </c>
      <c r="F6" s="15" t="s">
        <v>6</v>
      </c>
      <c r="G6" s="14" t="s">
        <v>5</v>
      </c>
      <c r="H6" s="16" t="s">
        <v>6</v>
      </c>
      <c r="I6" s="56"/>
      <c r="J6" s="3"/>
      <c r="L6" s="14" t="s">
        <v>5</v>
      </c>
      <c r="M6" s="15" t="s">
        <v>6</v>
      </c>
      <c r="N6" s="14" t="s">
        <v>5</v>
      </c>
      <c r="O6" s="15" t="s">
        <v>6</v>
      </c>
    </row>
    <row r="7" spans="2:15">
      <c r="B7" s="17" t="s">
        <v>9</v>
      </c>
      <c r="C7" s="18">
        <v>2321849</v>
      </c>
      <c r="D7" s="19">
        <v>9193945</v>
      </c>
      <c r="E7" s="20">
        <v>128975</v>
      </c>
      <c r="F7" s="6">
        <v>5.8815508779802211E-2</v>
      </c>
      <c r="G7" s="20">
        <v>601746</v>
      </c>
      <c r="H7" s="6">
        <v>7.0033992462232311E-2</v>
      </c>
      <c r="I7" s="6">
        <f>D7/$D$29</f>
        <v>0.76350096434718162</v>
      </c>
      <c r="J7" s="3"/>
      <c r="L7" s="20">
        <v>210170</v>
      </c>
      <c r="M7" s="6">
        <v>9.952743764558912E-2</v>
      </c>
      <c r="N7" s="20">
        <v>811426</v>
      </c>
      <c r="O7" s="6">
        <v>9.6799780591013268E-2</v>
      </c>
    </row>
    <row r="8" spans="2:15">
      <c r="B8" s="22" t="s">
        <v>10</v>
      </c>
      <c r="C8" s="23">
        <v>1141953</v>
      </c>
      <c r="D8" s="24">
        <v>4360634</v>
      </c>
      <c r="E8" s="25">
        <v>51411</v>
      </c>
      <c r="F8" s="7">
        <v>4.7142613489439197E-2</v>
      </c>
      <c r="G8" s="25">
        <v>246358</v>
      </c>
      <c r="H8" s="7">
        <v>5.987882193610735E-2</v>
      </c>
      <c r="I8" s="7">
        <f t="shared" ref="I8:I29" si="0">D8/$D$29</f>
        <v>0.36212401359428492</v>
      </c>
      <c r="J8" s="3"/>
      <c r="L8" s="25">
        <v>85812</v>
      </c>
      <c r="M8" s="7">
        <v>8.1250514846029076E-2</v>
      </c>
      <c r="N8" s="25">
        <v>330671</v>
      </c>
      <c r="O8" s="7">
        <v>8.2053110661313766E-2</v>
      </c>
    </row>
    <row r="9" spans="2:15">
      <c r="B9" s="22" t="s">
        <v>11</v>
      </c>
      <c r="C9" s="23">
        <v>458350</v>
      </c>
      <c r="D9" s="24">
        <v>1684278</v>
      </c>
      <c r="E9" s="25">
        <v>12730</v>
      </c>
      <c r="F9" s="7">
        <v>2.8566940442529509E-2</v>
      </c>
      <c r="G9" s="25">
        <v>63853</v>
      </c>
      <c r="H9" s="7">
        <v>3.9405094342533593E-2</v>
      </c>
      <c r="I9" s="7">
        <f t="shared" si="0"/>
        <v>0.13986899826230659</v>
      </c>
      <c r="J9" s="3"/>
      <c r="L9" s="25">
        <v>-52490</v>
      </c>
      <c r="M9" s="7">
        <v>-0.10275232949651554</v>
      </c>
      <c r="N9" s="25">
        <v>-215167</v>
      </c>
      <c r="O9" s="7">
        <v>-0.1132788788303952</v>
      </c>
    </row>
    <row r="10" spans="2:15">
      <c r="B10" s="22" t="s">
        <v>12</v>
      </c>
      <c r="C10" s="23">
        <v>302376</v>
      </c>
      <c r="D10" s="24">
        <v>1072554</v>
      </c>
      <c r="E10" s="25">
        <v>23558</v>
      </c>
      <c r="F10" s="7">
        <v>8.4492392887116324E-2</v>
      </c>
      <c r="G10" s="25">
        <v>50566</v>
      </c>
      <c r="H10" s="7">
        <v>4.9478076063515425E-2</v>
      </c>
      <c r="I10" s="7">
        <f t="shared" si="0"/>
        <v>8.9069057223469028E-2</v>
      </c>
      <c r="J10" s="3"/>
      <c r="L10" s="25">
        <v>12431</v>
      </c>
      <c r="M10" s="7">
        <v>4.2873648450568208E-2</v>
      </c>
      <c r="N10" s="25">
        <v>-24454</v>
      </c>
      <c r="O10" s="7">
        <v>-2.2291542085381328E-2</v>
      </c>
    </row>
    <row r="11" spans="2:15">
      <c r="B11" s="22" t="s">
        <v>13</v>
      </c>
      <c r="C11" s="23">
        <v>419170</v>
      </c>
      <c r="D11" s="24">
        <v>2076479</v>
      </c>
      <c r="E11" s="25">
        <v>41276</v>
      </c>
      <c r="F11" s="7">
        <v>0.10922639682027235</v>
      </c>
      <c r="G11" s="25">
        <v>240969</v>
      </c>
      <c r="H11" s="7">
        <v>0.1312817690995963</v>
      </c>
      <c r="I11" s="7">
        <f t="shared" si="0"/>
        <v>0.17243889526712106</v>
      </c>
      <c r="J11" s="3"/>
      <c r="L11" s="25">
        <v>164417</v>
      </c>
      <c r="M11" s="7">
        <v>0.64539769894760812</v>
      </c>
      <c r="N11" s="25">
        <v>720376</v>
      </c>
      <c r="O11" s="7">
        <v>0.53121038741157567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70116</v>
      </c>
      <c r="D13" s="24">
        <v>319232</v>
      </c>
      <c r="E13" s="25">
        <v>-395</v>
      </c>
      <c r="F13" s="7">
        <v>-5.6019628143126601E-3</v>
      </c>
      <c r="G13" s="25">
        <v>-853</v>
      </c>
      <c r="H13" s="7">
        <v>-2.6649171313869752E-3</v>
      </c>
      <c r="I13" s="7">
        <f t="shared" si="0"/>
        <v>2.6510267339045369E-2</v>
      </c>
      <c r="J13" s="3"/>
      <c r="K13" s="45"/>
      <c r="L13" s="25">
        <v>-25712</v>
      </c>
      <c r="M13" s="7">
        <v>-0.26831406269566305</v>
      </c>
      <c r="N13" s="25">
        <v>-126704</v>
      </c>
      <c r="O13" s="7">
        <v>-0.28413045818234006</v>
      </c>
    </row>
    <row r="14" spans="2:15">
      <c r="B14" s="22" t="s">
        <v>15</v>
      </c>
      <c r="C14" s="23">
        <v>53293</v>
      </c>
      <c r="D14" s="24">
        <v>238342</v>
      </c>
      <c r="E14" s="25">
        <v>-375</v>
      </c>
      <c r="F14" s="7">
        <v>-6.9874040396511886E-3</v>
      </c>
      <c r="G14" s="25">
        <v>-858</v>
      </c>
      <c r="H14" s="7">
        <v>-3.5869565217391303E-3</v>
      </c>
      <c r="I14" s="7">
        <f t="shared" si="0"/>
        <v>1.9792847014468321E-2</v>
      </c>
      <c r="J14" s="3"/>
      <c r="L14" s="25">
        <v>-20529</v>
      </c>
      <c r="M14" s="7">
        <v>-0.27808783289534283</v>
      </c>
      <c r="N14" s="25">
        <v>-99210</v>
      </c>
      <c r="O14" s="7">
        <v>-0.29391027160259753</v>
      </c>
    </row>
    <row r="15" spans="2:15">
      <c r="B15" s="22" t="s">
        <v>16</v>
      </c>
      <c r="C15" s="23">
        <v>16823</v>
      </c>
      <c r="D15" s="24">
        <v>80890</v>
      </c>
      <c r="E15" s="25">
        <v>-20</v>
      </c>
      <c r="F15" s="7">
        <v>-1.1874369174137624E-3</v>
      </c>
      <c r="G15" s="25">
        <v>5</v>
      </c>
      <c r="H15" s="7">
        <v>6.1816158743895652E-5</v>
      </c>
      <c r="I15" s="7">
        <f t="shared" si="0"/>
        <v>6.7174203245770467E-3</v>
      </c>
      <c r="J15" s="3"/>
      <c r="L15" s="25">
        <v>-5183</v>
      </c>
      <c r="M15" s="7">
        <v>-0.23552667454330636</v>
      </c>
      <c r="N15" s="25">
        <v>-27494</v>
      </c>
      <c r="O15" s="7">
        <v>-0.25367212872748746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384803</v>
      </c>
      <c r="D17" s="24">
        <v>2122755</v>
      </c>
      <c r="E17" s="25">
        <v>7601</v>
      </c>
      <c r="F17" s="7">
        <v>2.015100662244633E-2</v>
      </c>
      <c r="G17" s="25">
        <v>73367</v>
      </c>
      <c r="H17" s="7">
        <v>3.579946793872122E-2</v>
      </c>
      <c r="I17" s="7">
        <f t="shared" si="0"/>
        <v>0.17628183435650327</v>
      </c>
      <c r="J17" s="3"/>
      <c r="L17" s="25">
        <v>-7626</v>
      </c>
      <c r="M17" s="7">
        <v>-1.9432814598309502E-2</v>
      </c>
      <c r="N17" s="25">
        <v>-103116</v>
      </c>
      <c r="O17" s="7">
        <v>-4.632613480296028E-2</v>
      </c>
    </row>
    <row r="18" spans="2:15">
      <c r="B18" s="22" t="s">
        <v>18</v>
      </c>
      <c r="C18" s="23">
        <v>333708</v>
      </c>
      <c r="D18" s="24">
        <v>1831120</v>
      </c>
      <c r="E18" s="25">
        <v>6146</v>
      </c>
      <c r="F18" s="7">
        <v>1.8762860160824516E-2</v>
      </c>
      <c r="G18" s="25">
        <v>60196</v>
      </c>
      <c r="H18" s="7">
        <v>3.399129493981673E-2</v>
      </c>
      <c r="I18" s="7">
        <f t="shared" si="0"/>
        <v>0.152063329271103</v>
      </c>
      <c r="J18" s="3"/>
      <c r="L18" s="25">
        <v>-8279</v>
      </c>
      <c r="M18" s="7">
        <v>-2.4208522546178658E-2</v>
      </c>
      <c r="N18" s="25">
        <v>-105766</v>
      </c>
      <c r="O18" s="7">
        <v>-5.4606208109305346E-2</v>
      </c>
    </row>
    <row r="19" spans="2:15">
      <c r="B19" s="22" t="s">
        <v>19</v>
      </c>
      <c r="C19" s="23">
        <v>51095</v>
      </c>
      <c r="D19" s="24">
        <v>291635</v>
      </c>
      <c r="E19" s="25">
        <v>1455</v>
      </c>
      <c r="F19" s="7">
        <v>2.9311039484286865E-2</v>
      </c>
      <c r="G19" s="25">
        <v>13171</v>
      </c>
      <c r="H19" s="7">
        <v>4.7298753160193059E-2</v>
      </c>
      <c r="I19" s="7">
        <f t="shared" si="0"/>
        <v>2.4218505085400261E-2</v>
      </c>
      <c r="J19" s="3"/>
      <c r="L19" s="25">
        <v>653</v>
      </c>
      <c r="M19" s="7">
        <v>1.2945561238650332E-2</v>
      </c>
      <c r="N19" s="25">
        <v>2650</v>
      </c>
      <c r="O19" s="7">
        <v>9.1700261259234916E-3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105657</v>
      </c>
      <c r="D21" s="24">
        <v>405911</v>
      </c>
      <c r="E21" s="25">
        <v>10195</v>
      </c>
      <c r="F21" s="7">
        <v>0.10679642161278834</v>
      </c>
      <c r="G21" s="25">
        <v>29867</v>
      </c>
      <c r="H21" s="7">
        <v>7.9424216315112067E-2</v>
      </c>
      <c r="I21" s="7">
        <f>D21/$D$29</f>
        <v>3.3708428747303669E-2</v>
      </c>
      <c r="J21" s="3"/>
      <c r="L21" s="25">
        <v>20586</v>
      </c>
      <c r="M21" s="7">
        <v>0.24198610572345453</v>
      </c>
      <c r="N21" s="25">
        <v>43662</v>
      </c>
      <c r="O21" s="7">
        <v>0.12053035343092734</v>
      </c>
    </row>
    <row r="22" spans="2:15">
      <c r="B22" s="22" t="s">
        <v>21</v>
      </c>
      <c r="C22" s="23">
        <v>50053</v>
      </c>
      <c r="D22" s="24">
        <v>224027</v>
      </c>
      <c r="E22" s="25">
        <v>7733</v>
      </c>
      <c r="F22" s="7">
        <v>0.18272684310018902</v>
      </c>
      <c r="G22" s="25">
        <v>27532</v>
      </c>
      <c r="H22" s="7">
        <v>0.14011552456805518</v>
      </c>
      <c r="I22" s="7">
        <f t="shared" si="0"/>
        <v>1.8604073718061838E-2</v>
      </c>
      <c r="J22" s="3"/>
      <c r="L22" s="25">
        <v>18959</v>
      </c>
      <c r="M22" s="7">
        <v>0.60973178105100667</v>
      </c>
      <c r="N22" s="25">
        <v>61325</v>
      </c>
      <c r="O22" s="7">
        <v>0.37691607970399871</v>
      </c>
    </row>
    <row r="23" spans="2:15">
      <c r="B23" s="22" t="s">
        <v>22</v>
      </c>
      <c r="C23" s="23">
        <v>520</v>
      </c>
      <c r="D23" s="24">
        <v>8924</v>
      </c>
      <c r="E23" s="25">
        <v>-17</v>
      </c>
      <c r="F23" s="7">
        <v>-3.165735567970205E-2</v>
      </c>
      <c r="G23" s="25">
        <v>-15</v>
      </c>
      <c r="H23" s="7">
        <v>-1.678040049222508E-3</v>
      </c>
      <c r="I23" s="7">
        <f t="shared" si="0"/>
        <v>7.4108368125263408E-4</v>
      </c>
      <c r="J23" s="3"/>
      <c r="L23" s="25">
        <v>0</v>
      </c>
      <c r="M23" s="7">
        <v>0</v>
      </c>
      <c r="N23" s="25">
        <v>-158</v>
      </c>
      <c r="O23" s="7">
        <v>-1.7397049108125964E-2</v>
      </c>
    </row>
    <row r="24" spans="2:15">
      <c r="B24" s="22" t="s">
        <v>23</v>
      </c>
      <c r="C24" s="23">
        <v>517</v>
      </c>
      <c r="D24" s="24">
        <v>3260</v>
      </c>
      <c r="E24" s="25">
        <v>69</v>
      </c>
      <c r="F24" s="7">
        <v>0.15401785714285715</v>
      </c>
      <c r="G24" s="25">
        <v>681</v>
      </c>
      <c r="H24" s="7">
        <v>0.26405583559519191</v>
      </c>
      <c r="I24" s="7">
        <f t="shared" si="0"/>
        <v>2.7072308391792773E-4</v>
      </c>
      <c r="J24" s="3"/>
      <c r="L24" s="25">
        <v>-152</v>
      </c>
      <c r="M24" s="7">
        <v>-0.22720478325859492</v>
      </c>
      <c r="N24" s="25">
        <v>-1374</v>
      </c>
      <c r="O24" s="7">
        <v>-0.29650410012947775</v>
      </c>
    </row>
    <row r="25" spans="2:15">
      <c r="B25" s="22" t="s">
        <v>24</v>
      </c>
      <c r="C25" s="23">
        <v>7985</v>
      </c>
      <c r="D25" s="24">
        <v>35077</v>
      </c>
      <c r="E25" s="25">
        <v>-97</v>
      </c>
      <c r="F25" s="7">
        <v>-1.2001979707993072E-2</v>
      </c>
      <c r="G25" s="25">
        <v>742</v>
      </c>
      <c r="H25" s="7">
        <v>2.1610601427115187E-2</v>
      </c>
      <c r="I25" s="7">
        <f t="shared" si="0"/>
        <v>2.9129305566224389E-3</v>
      </c>
      <c r="J25" s="3"/>
      <c r="L25" s="25">
        <v>-2036</v>
      </c>
      <c r="M25" s="7">
        <v>-0.20317333599441173</v>
      </c>
      <c r="N25" s="25">
        <v>-7902</v>
      </c>
      <c r="O25" s="7">
        <v>-0.1838572326019684</v>
      </c>
    </row>
    <row r="26" spans="2:15">
      <c r="B26" s="22" t="s">
        <v>25</v>
      </c>
      <c r="C26" s="23">
        <v>11929</v>
      </c>
      <c r="D26" s="24">
        <v>41006</v>
      </c>
      <c r="E26" s="25">
        <v>-982</v>
      </c>
      <c r="F26" s="7">
        <v>-7.6059174347455655E-2</v>
      </c>
      <c r="G26" s="25">
        <v>-6805</v>
      </c>
      <c r="H26" s="7">
        <v>-0.14233126268013638</v>
      </c>
      <c r="I26" s="7">
        <f t="shared" si="0"/>
        <v>3.4052977850118232E-3</v>
      </c>
      <c r="J26" s="3"/>
      <c r="L26" s="25">
        <v>-397</v>
      </c>
      <c r="M26" s="7">
        <v>-3.2208340094110013E-2</v>
      </c>
      <c r="N26" s="25">
        <v>-9904</v>
      </c>
      <c r="O26" s="7">
        <v>-0.19453938322529954</v>
      </c>
    </row>
    <row r="27" spans="2:15">
      <c r="B27" s="22" t="s">
        <v>26</v>
      </c>
      <c r="C27" s="23">
        <v>15079</v>
      </c>
      <c r="D27" s="24">
        <v>30943</v>
      </c>
      <c r="E27" s="25">
        <v>1962</v>
      </c>
      <c r="F27" s="7">
        <v>0.14957688495845087</v>
      </c>
      <c r="G27" s="25">
        <v>5423</v>
      </c>
      <c r="H27" s="7">
        <v>0.21249999999999999</v>
      </c>
      <c r="I27" s="7">
        <f t="shared" si="0"/>
        <v>2.5696271121694592E-3</v>
      </c>
      <c r="J27" s="3"/>
      <c r="L27" s="25">
        <v>4400</v>
      </c>
      <c r="M27" s="7">
        <v>0.41202359771514185</v>
      </c>
      <c r="N27" s="25">
        <v>6576</v>
      </c>
      <c r="O27" s="7">
        <v>0.26987318914925923</v>
      </c>
    </row>
    <row r="28" spans="2:15" ht="15.75" thickBot="1">
      <c r="B28" s="22" t="s">
        <v>27</v>
      </c>
      <c r="C28" s="23">
        <v>19574</v>
      </c>
      <c r="D28" s="24">
        <v>62674</v>
      </c>
      <c r="E28" s="25">
        <v>1527</v>
      </c>
      <c r="F28" s="7">
        <v>8.4612400953066991E-2</v>
      </c>
      <c r="G28" s="25">
        <v>2309</v>
      </c>
      <c r="H28" s="7">
        <v>3.8250641928269692E-2</v>
      </c>
      <c r="I28" s="7">
        <f t="shared" si="0"/>
        <v>5.204692810267547E-3</v>
      </c>
      <c r="J28" s="3"/>
      <c r="L28" s="25">
        <v>-188</v>
      </c>
      <c r="M28" s="7">
        <v>-9.5132071652666728E-3</v>
      </c>
      <c r="N28" s="25">
        <v>-4901</v>
      </c>
      <c r="O28" s="7">
        <v>-7.2526822049574544E-2</v>
      </c>
    </row>
    <row r="29" spans="2:15" ht="15.75" thickBot="1">
      <c r="B29" s="37" t="s">
        <v>28</v>
      </c>
      <c r="C29" s="38">
        <v>2882425</v>
      </c>
      <c r="D29" s="39">
        <v>12041825</v>
      </c>
      <c r="E29" s="40">
        <v>146376</v>
      </c>
      <c r="F29" s="10">
        <v>5.3499041866574761E-2</v>
      </c>
      <c r="G29" s="40">
        <v>704139</v>
      </c>
      <c r="H29" s="10">
        <v>6.2106059384604582E-2</v>
      </c>
      <c r="I29" s="10">
        <f>SUM(I22:I28,I18:I19,I14:I15,I8:I11)</f>
        <v>1.0000014947900338</v>
      </c>
      <c r="J29" s="3"/>
      <c r="L29" s="40">
        <v>197418</v>
      </c>
      <c r="M29" s="10">
        <v>7.3526065295174275E-2</v>
      </c>
      <c r="N29" s="40">
        <v>625250</v>
      </c>
      <c r="O29" s="10">
        <v>5.4766863091601468E-2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">
    <cfRule type="cellIs" dxfId="2" priority="1" operator="lessThan">
      <formula>0</formula>
    </cfRule>
  </conditionalFormatting>
  <conditionalFormatting sqref="M7:M29">
    <cfRule type="cellIs" dxfId="1" priority="3" operator="lessThan">
      <formula>0</formula>
    </cfRule>
  </conditionalFormatting>
  <conditionalFormatting sqref="O7:O29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6"/>
      <c r="C4" s="46"/>
      <c r="D4" s="46"/>
      <c r="E4" s="49"/>
      <c r="F4" s="50"/>
      <c r="G4" s="50"/>
      <c r="H4" s="51"/>
      <c r="I4" s="54"/>
      <c r="J4" s="3"/>
    </row>
    <row r="5" spans="2:10">
      <c r="B5" s="47"/>
      <c r="C5" s="47"/>
      <c r="D5" s="47"/>
      <c r="E5" s="52"/>
      <c r="F5" s="53"/>
      <c r="G5" s="52"/>
      <c r="H5" s="53"/>
      <c r="I5" s="55"/>
      <c r="J5" s="3"/>
    </row>
    <row r="6" spans="2:10" ht="15.75" thickBot="1">
      <c r="B6" s="48"/>
      <c r="C6" s="48"/>
      <c r="D6" s="48"/>
      <c r="E6" s="14"/>
      <c r="F6" s="15"/>
      <c r="G6" s="14"/>
      <c r="H6" s="16"/>
      <c r="I6" s="56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16A5F-2F02-4D14-BAAC-3CFF0E993D46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f3e4f3c-1c70-42cc-affb-dd1b03aa5b01"/>
    <ds:schemaRef ds:uri="c5e2a820-8c34-4021-9034-3e650f6ec0cf"/>
    <ds:schemaRef ds:uri="http://www.w3.org/XML/1998/namespace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E8346B15-102F-473C-B4F3-3D0C84936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5f521-3e33-43e0-8483-48259ba4ff77"/>
    <ds:schemaRef ds:uri="62740c5c-70be-4b1b-be9e-bac2c8e26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1EBBC-2FC8-45F2-AD40-A3FF20F0C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2025-02-19T14:02:06Z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4443800</vt:r8>
  </property>
  <property fmtid="{D5CDD505-2E9C-101B-9397-08002B2CF9AE}" pid="5" name="_ExtendedDescription">
    <vt:lpwstr/>
  </property>
</Properties>
</file>